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560" activeTab="0"/>
  </bookViews>
  <sheets>
    <sheet name="Sumar_2014" sheetId="1" r:id="rId1"/>
    <sheet name="januar_2014" sheetId="2" r:id="rId2"/>
    <sheet name="februar_2014" sheetId="3" r:id="rId3"/>
    <sheet name="marec_2014" sheetId="4" r:id="rId4"/>
    <sheet name="april_2014" sheetId="5" r:id="rId5"/>
    <sheet name="maj_2014" sheetId="6" r:id="rId6"/>
    <sheet name="jun_2014" sheetId="7" r:id="rId7"/>
    <sheet name="september_2014" sheetId="8" r:id="rId8"/>
    <sheet name="oktober_2014" sheetId="9" r:id="rId9"/>
    <sheet name="november_2014" sheetId="10" r:id="rId10"/>
    <sheet name="december_2014" sheetId="11" r:id="rId11"/>
  </sheets>
  <definedNames/>
  <calcPr fullCalcOnLoad="1"/>
</workbook>
</file>

<file path=xl/sharedStrings.xml><?xml version="1.0" encoding="utf-8"?>
<sst xmlns="http://schemas.openxmlformats.org/spreadsheetml/2006/main" count="153" uniqueCount="65">
  <si>
    <t>Dátum</t>
  </si>
  <si>
    <t>Počet vyšetrených detí</t>
  </si>
  <si>
    <t>% podiel</t>
  </si>
  <si>
    <t>Spolu</t>
  </si>
  <si>
    <t>Mesto</t>
  </si>
  <si>
    <t>Materská škola (názov + adresa)</t>
  </si>
  <si>
    <t xml:space="preserve"> Počet odporúčaní</t>
  </si>
  <si>
    <t>MŠ Odborárska</t>
  </si>
  <si>
    <t>BA</t>
  </si>
  <si>
    <t>MŠ Sekurisova</t>
  </si>
  <si>
    <t>MŠ Cabanova</t>
  </si>
  <si>
    <t>MŠ Pri kríži</t>
  </si>
  <si>
    <t>MŠ Ušiakova</t>
  </si>
  <si>
    <t>MS Širavská - vrakuňa</t>
  </si>
  <si>
    <t>MS Iljušinova - petrzalka</t>
  </si>
  <si>
    <t>Ms Orešie</t>
  </si>
  <si>
    <t>MS Ivanka pri Dunaji</t>
  </si>
  <si>
    <t>PK</t>
  </si>
  <si>
    <t>Ivanka pri Dunaji</t>
  </si>
  <si>
    <t>MS Rubínova</t>
  </si>
  <si>
    <t>MS Školská</t>
  </si>
  <si>
    <t>Pezinok</t>
  </si>
  <si>
    <t>chor.grob</t>
  </si>
  <si>
    <t>specialna MS - Komenského 25</t>
  </si>
  <si>
    <t>MŠ  Majerníkova 11</t>
  </si>
  <si>
    <t>Bratislava</t>
  </si>
  <si>
    <t>MŠ Školská 2</t>
  </si>
  <si>
    <t>Zohor</t>
  </si>
  <si>
    <t>MŠ Bazovského 4</t>
  </si>
  <si>
    <t>MŠ F.Neriho, Zlatohorská 18</t>
  </si>
  <si>
    <t>MŠ sv. Uršule, Nedbalova 4</t>
  </si>
  <si>
    <t>MŠ Lachova 31</t>
  </si>
  <si>
    <t>MŠ Pod rovnicami 1</t>
  </si>
  <si>
    <t>MŠ Trnkova 1</t>
  </si>
  <si>
    <t>Jarovce</t>
  </si>
  <si>
    <t>CMŠ G.B.Mollovej, Bilíkova 1</t>
  </si>
  <si>
    <t>MŠ Šuňavcova 13</t>
  </si>
  <si>
    <t>CMŠ Betlehem, Dr. Kautza 4</t>
  </si>
  <si>
    <t>Svätý Jur</t>
  </si>
  <si>
    <t>DC Bublinka, Bratislavské Záhumenie 2</t>
  </si>
  <si>
    <t>MŠ Borská 4</t>
  </si>
  <si>
    <t>DC Preliezka, Stedná 21</t>
  </si>
  <si>
    <t>MŠ Švantnerova 1</t>
  </si>
  <si>
    <t>MŠ Šancova 65</t>
  </si>
  <si>
    <t>priebežne</t>
  </si>
  <si>
    <t>individuálne merania</t>
  </si>
  <si>
    <t xml:space="preserve">MŠ Haburská 4 </t>
  </si>
  <si>
    <t>MŠ Habarka - Haburská 6</t>
  </si>
  <si>
    <t>MŠ Západná 2</t>
  </si>
  <si>
    <t>ŠMŠ Komenské 25</t>
  </si>
  <si>
    <t>SŠ Komenského 25</t>
  </si>
  <si>
    <t>Mesiac</t>
  </si>
  <si>
    <t>Počet odporúčaní</t>
  </si>
  <si>
    <t>%</t>
  </si>
  <si>
    <t>Január</t>
  </si>
  <si>
    <t>Február</t>
  </si>
  <si>
    <t>Marec</t>
  </si>
  <si>
    <t>Apríl</t>
  </si>
  <si>
    <t>Máj</t>
  </si>
  <si>
    <t>Jún</t>
  </si>
  <si>
    <t>September</t>
  </si>
  <si>
    <t>Október</t>
  </si>
  <si>
    <t>November</t>
  </si>
  <si>
    <t>December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</si>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</sst>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shrinkToFit="1"/>
    </xf>
    <xf numFmtId="1" fontId="40" fillId="0" borderId="10" xfId="0" applyNumberFormat="1" applyFont="1" applyBorder="1" applyAlignment="1">
      <alignment horizontal="center" vertical="center" shrinkToFi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31" fillId="0" borderId="17" xfId="0" applyNumberFormat="1" applyFont="1" applyBorder="1" applyAlignment="1">
      <alignment horizontal="center" vertical="center" shrinkToFit="1"/>
    </xf>
    <xf numFmtId="14" fontId="0" fillId="0" borderId="18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4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0" fillId="0" borderId="13" xfId="0" applyFill="1" applyBorder="1" applyAlignment="1">
      <alignment horizontal="left" shrinkToFit="1"/>
    </xf>
    <xf numFmtId="0" fontId="41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shrinkToFit="1"/>
    </xf>
    <xf numFmtId="1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41" fillId="0" borderId="2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42" fillId="0" borderId="0" xfId="0" applyFont="1" applyAlignment="1">
      <alignment vertical="center" shrinkToFit="1"/>
    </xf>
    <xf numFmtId="0" fontId="42" fillId="0" borderId="0" xfId="0" applyFont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9" fontId="42" fillId="0" borderId="11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9" fontId="42" fillId="0" borderId="23" xfId="0" applyNumberFormat="1" applyFont="1" applyBorder="1" applyAlignment="1">
      <alignment horizontal="center"/>
    </xf>
    <xf numFmtId="0" fontId="40" fillId="0" borderId="24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3.421875" style="9" customWidth="1"/>
    <col min="2" max="2" width="23.421875" style="9" customWidth="1"/>
    <col min="3" max="3" width="16.421875" style="9" bestFit="1" customWidth="1"/>
    <col min="4" max="4" width="9.140625" style="26" customWidth="1"/>
  </cols>
  <sheetData>
    <row r="1" spans="1:4" s="27" customFormat="1" ht="24.75" customHeight="1">
      <c r="A1" s="29" t="s">
        <v>51</v>
      </c>
      <c r="B1" s="30" t="s">
        <v>1</v>
      </c>
      <c r="C1" s="30" t="s">
        <v>52</v>
      </c>
      <c r="D1" s="31" t="s">
        <v>53</v>
      </c>
    </row>
    <row r="2" spans="1:4" ht="24.75" customHeight="1">
      <c r="A2" s="32" t="s">
        <v>54</v>
      </c>
      <c r="B2" s="18">
        <v>0</v>
      </c>
      <c r="C2" s="18">
        <v>0</v>
      </c>
      <c r="D2" s="33">
        <v>0</v>
      </c>
    </row>
    <row r="3" spans="1:4" ht="24.75" customHeight="1">
      <c r="A3" s="32" t="s">
        <v>55</v>
      </c>
      <c r="B3" s="18">
        <v>0</v>
      </c>
      <c r="C3" s="18">
        <v>0</v>
      </c>
      <c r="D3" s="33">
        <v>0</v>
      </c>
    </row>
    <row r="4" spans="1:4" ht="24.75" customHeight="1">
      <c r="A4" s="32" t="s">
        <v>56</v>
      </c>
      <c r="B4" s="34">
        <f>marec_2014!D7</f>
        <v>265</v>
      </c>
      <c r="C4" s="34">
        <f>marec_2014!E7</f>
        <v>81</v>
      </c>
      <c r="D4" s="33">
        <f aca="true" t="shared" si="0" ref="D4:D12">IF(B4&lt;&gt;0,C4/B4,"")</f>
        <v>0.30566037735849055</v>
      </c>
    </row>
    <row r="5" spans="1:4" ht="24.75" customHeight="1">
      <c r="A5" s="32" t="s">
        <v>57</v>
      </c>
      <c r="B5" s="34">
        <f>april_2014!D14</f>
        <v>536</v>
      </c>
      <c r="C5" s="34">
        <f>april_2014!E14</f>
        <v>106</v>
      </c>
      <c r="D5" s="33">
        <f t="shared" si="0"/>
        <v>0.19776119402985073</v>
      </c>
    </row>
    <row r="6" spans="1:4" ht="24.75" customHeight="1">
      <c r="A6" s="32" t="s">
        <v>58</v>
      </c>
      <c r="B6" s="34">
        <v>0</v>
      </c>
      <c r="C6" s="34">
        <v>0</v>
      </c>
      <c r="D6" s="10">
        <v>0</v>
      </c>
    </row>
    <row r="7" spans="1:4" ht="24.75" customHeight="1">
      <c r="A7" s="32" t="s">
        <v>59</v>
      </c>
      <c r="B7" s="34">
        <f>jun_2014!D7</f>
        <v>239</v>
      </c>
      <c r="C7" s="34">
        <f>jun_2014!E7</f>
        <v>41</v>
      </c>
      <c r="D7" s="10">
        <f t="shared" si="0"/>
        <v>0.17154811715481172</v>
      </c>
    </row>
    <row r="8" spans="1:4" ht="24.75" customHeight="1">
      <c r="A8" s="32" t="s">
        <v>60</v>
      </c>
      <c r="B8" s="34">
        <f>september_2014!D4</f>
        <v>105</v>
      </c>
      <c r="C8" s="34">
        <f>september_2014!E4</f>
        <v>13</v>
      </c>
      <c r="D8" s="33">
        <f t="shared" si="0"/>
        <v>0.12380952380952381</v>
      </c>
    </row>
    <row r="9" spans="1:4" ht="24.75" customHeight="1">
      <c r="A9" s="32" t="s">
        <v>61</v>
      </c>
      <c r="B9" s="34">
        <f>oktober_2014!D5</f>
        <v>134</v>
      </c>
      <c r="C9" s="34">
        <f>oktober_2014!E5</f>
        <v>16</v>
      </c>
      <c r="D9" s="33">
        <f t="shared" si="0"/>
        <v>0.11940298507462686</v>
      </c>
    </row>
    <row r="10" spans="1:4" ht="24.75" customHeight="1">
      <c r="A10" s="32" t="s">
        <v>62</v>
      </c>
      <c r="B10" s="34">
        <f>november_2014!D6</f>
        <v>203</v>
      </c>
      <c r="C10" s="34">
        <f>november_2014!E6</f>
        <v>23</v>
      </c>
      <c r="D10" s="33">
        <f t="shared" si="0"/>
        <v>0.11330049261083744</v>
      </c>
    </row>
    <row r="11" spans="1:4" ht="24.75" customHeight="1">
      <c r="A11" s="32" t="s">
        <v>63</v>
      </c>
      <c r="B11" s="34">
        <f>december_2014!D5</f>
        <v>105</v>
      </c>
      <c r="C11" s="34">
        <f>december_2014!E5</f>
        <v>16</v>
      </c>
      <c r="D11" s="33">
        <f t="shared" si="0"/>
        <v>0.1523809523809524</v>
      </c>
    </row>
    <row r="12" spans="1:4" s="28" customFormat="1" ht="24.75" customHeight="1" thickBot="1">
      <c r="A12" s="35" t="s">
        <v>64</v>
      </c>
      <c r="B12" s="36">
        <f>SUBTOTAL(9,B2:B11)</f>
        <v>1587</v>
      </c>
      <c r="C12" s="36">
        <f>SUBTOTAL(9,C2:C11)</f>
        <v>296</v>
      </c>
      <c r="D12" s="37">
        <f t="shared" si="0"/>
        <v>0.18651543793320732</v>
      </c>
    </row>
    <row r="17" ht="15"/>
    <row r="18" ht="15"/>
    <row r="19" ht="15"/>
    <row r="20" ht="15"/>
    <row r="21" ht="15"/>
    <row r="22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9">
        <v>41948</v>
      </c>
      <c r="B2" s="17" t="s">
        <v>13</v>
      </c>
      <c r="C2" s="12" t="s">
        <v>8</v>
      </c>
      <c r="D2" s="21">
        <v>35</v>
      </c>
      <c r="E2" s="6">
        <v>8</v>
      </c>
      <c r="F2" s="10">
        <f>IF(D2&lt;&gt;0,E2/D2,"")</f>
        <v>0.22857142857142856</v>
      </c>
    </row>
    <row r="3" spans="1:6" ht="19.5" customHeight="1">
      <c r="A3" s="19">
        <v>41957</v>
      </c>
      <c r="B3" s="17" t="s">
        <v>14</v>
      </c>
      <c r="C3" s="12" t="s">
        <v>8</v>
      </c>
      <c r="D3" s="6">
        <v>91</v>
      </c>
      <c r="E3" s="6">
        <v>9</v>
      </c>
      <c r="F3" s="10">
        <f>IF(D3&lt;&gt;0,E3/D3,"")</f>
        <v>0.0989010989010989</v>
      </c>
    </row>
    <row r="4" spans="1:6" ht="19.5" customHeight="1">
      <c r="A4" s="19">
        <v>41964</v>
      </c>
      <c r="B4" s="17" t="s">
        <v>15</v>
      </c>
      <c r="C4" s="12" t="s">
        <v>17</v>
      </c>
      <c r="D4" s="6">
        <v>41</v>
      </c>
      <c r="E4" s="6">
        <v>2</v>
      </c>
      <c r="F4" s="10">
        <f>IF(D4&lt;&gt;0,E4/D4,"")</f>
        <v>0.04878048780487805</v>
      </c>
    </row>
    <row r="5" spans="1:6" ht="19.5" customHeight="1" thickBot="1">
      <c r="A5" s="19">
        <v>41970</v>
      </c>
      <c r="B5" s="20" t="s">
        <v>16</v>
      </c>
      <c r="C5" s="12" t="s">
        <v>18</v>
      </c>
      <c r="D5" s="6">
        <v>36</v>
      </c>
      <c r="E5" s="6">
        <v>4</v>
      </c>
      <c r="F5" s="10">
        <f>IF(D5&lt;&gt;0,E5/D5,"")</f>
        <v>0.1111111111111111</v>
      </c>
    </row>
    <row r="6" spans="1:6" ht="19.5" customHeight="1" thickBot="1">
      <c r="A6" s="38" t="s">
        <v>3</v>
      </c>
      <c r="B6" s="39"/>
      <c r="C6" s="16"/>
      <c r="D6" s="7">
        <f>SUM(D2:D5)</f>
        <v>203</v>
      </c>
      <c r="E6" s="7">
        <f>SUM(E2:E5)</f>
        <v>23</v>
      </c>
      <c r="F6" s="11">
        <f>IF(D6&lt;&gt;0,E6/D6,"")</f>
        <v>0.11330049261083744</v>
      </c>
    </row>
  </sheetData>
  <sheetProtection/>
  <mergeCells count="1">
    <mergeCell ref="A6: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9">
        <v>41977</v>
      </c>
      <c r="B2" s="18" t="s">
        <v>23</v>
      </c>
      <c r="C2" s="18" t="s">
        <v>21</v>
      </c>
      <c r="D2" s="6">
        <v>22</v>
      </c>
      <c r="E2" s="6">
        <v>7</v>
      </c>
      <c r="F2" s="10">
        <f>IF(D2&lt;&gt;0,E2/D2,"")</f>
        <v>0.3181818181818182</v>
      </c>
    </row>
    <row r="3" spans="1:6" ht="19.5" customHeight="1">
      <c r="A3" s="19">
        <v>41984</v>
      </c>
      <c r="B3" s="22" t="s">
        <v>20</v>
      </c>
      <c r="C3" s="18" t="s">
        <v>22</v>
      </c>
      <c r="D3" s="6">
        <v>40</v>
      </c>
      <c r="E3" s="6">
        <v>4</v>
      </c>
      <c r="F3" s="10">
        <f>IF(D3&lt;&gt;0,E3/D3,"")</f>
        <v>0.1</v>
      </c>
    </row>
    <row r="4" spans="1:6" ht="19.5" customHeight="1" thickBot="1">
      <c r="A4" s="19">
        <v>41984</v>
      </c>
      <c r="B4" s="18" t="s">
        <v>19</v>
      </c>
      <c r="C4" s="18" t="s">
        <v>22</v>
      </c>
      <c r="D4" s="6">
        <v>43</v>
      </c>
      <c r="E4" s="6">
        <v>5</v>
      </c>
      <c r="F4" s="10">
        <f>IF(D4&lt;&gt;0,E4/D4,"")</f>
        <v>0.11627906976744186</v>
      </c>
    </row>
    <row r="5" spans="1:6" ht="19.5" customHeight="1" thickBot="1">
      <c r="A5" s="38" t="s">
        <v>3</v>
      </c>
      <c r="B5" s="39"/>
      <c r="C5" s="16"/>
      <c r="D5" s="7">
        <f>SUM(D2:D4)</f>
        <v>105</v>
      </c>
      <c r="E5" s="7">
        <f>SUM(E2:E4)</f>
        <v>16</v>
      </c>
      <c r="F5" s="11">
        <f>IF(D5&lt;&gt;0,E5/D5,"")</f>
        <v>0.1523809523809524</v>
      </c>
    </row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8" t="s">
        <v>3</v>
      </c>
      <c r="B7" s="39"/>
      <c r="C7" s="4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8" t="s">
        <v>3</v>
      </c>
      <c r="B7" s="39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41717</v>
      </c>
      <c r="B2" s="12" t="s">
        <v>24</v>
      </c>
      <c r="C2" s="12" t="s">
        <v>25</v>
      </c>
      <c r="D2" s="6">
        <v>53</v>
      </c>
      <c r="E2" s="6">
        <v>11</v>
      </c>
      <c r="F2" s="10">
        <f>IF(D2&lt;&gt;0,E2/D2,"")</f>
        <v>0.20754716981132076</v>
      </c>
    </row>
    <row r="3" spans="1:6" ht="19.5" customHeight="1">
      <c r="A3" s="14">
        <v>41718</v>
      </c>
      <c r="B3" s="12" t="s">
        <v>26</v>
      </c>
      <c r="C3" s="12" t="s">
        <v>27</v>
      </c>
      <c r="D3" s="6">
        <v>96</v>
      </c>
      <c r="E3" s="6">
        <v>33</v>
      </c>
      <c r="F3" s="10">
        <f>IF(D3&lt;&gt;0,E3/D3,"")</f>
        <v>0.34375</v>
      </c>
    </row>
    <row r="4" spans="1:6" ht="19.5" customHeight="1">
      <c r="A4" s="14">
        <v>41722</v>
      </c>
      <c r="B4" s="12" t="s">
        <v>28</v>
      </c>
      <c r="C4" s="12" t="s">
        <v>25</v>
      </c>
      <c r="D4" s="6">
        <v>51</v>
      </c>
      <c r="E4" s="6">
        <v>21</v>
      </c>
      <c r="F4" s="10">
        <f>IF(D4&lt;&gt;0,E4/D4,"")</f>
        <v>0.4117647058823529</v>
      </c>
    </row>
    <row r="5" spans="1:6" ht="19.5" customHeight="1">
      <c r="A5" s="14">
        <v>41724</v>
      </c>
      <c r="B5" s="12" t="s">
        <v>29</v>
      </c>
      <c r="C5" s="12" t="s">
        <v>25</v>
      </c>
      <c r="D5" s="6">
        <v>28</v>
      </c>
      <c r="E5" s="6">
        <v>4</v>
      </c>
      <c r="F5" s="10">
        <f>IF(D5&lt;&gt;0,E5/D5,"")</f>
        <v>0.14285714285714285</v>
      </c>
    </row>
    <row r="6" spans="1:6" ht="19.5" customHeight="1" thickBot="1">
      <c r="A6" s="14">
        <v>41729</v>
      </c>
      <c r="B6" s="12" t="s">
        <v>30</v>
      </c>
      <c r="C6" s="12" t="s">
        <v>25</v>
      </c>
      <c r="D6" s="6">
        <v>37</v>
      </c>
      <c r="E6" s="6">
        <v>12</v>
      </c>
      <c r="F6" s="10">
        <f>IF(D6&lt;&gt;0,E6/D6,"")</f>
        <v>0.32432432432432434</v>
      </c>
    </row>
    <row r="7" spans="1:6" ht="19.5" customHeight="1" thickBot="1">
      <c r="A7" s="38" t="s">
        <v>3</v>
      </c>
      <c r="B7" s="39"/>
      <c r="C7" s="16"/>
      <c r="D7" s="7">
        <f>SUM(D2:D6)</f>
        <v>265</v>
      </c>
      <c r="E7" s="7">
        <f>SUM(E2:E6)</f>
        <v>81</v>
      </c>
      <c r="F7" s="11">
        <f>IF(D7&lt;&gt;0,E7/D7,"")</f>
        <v>0.30566037735849055</v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41730</v>
      </c>
      <c r="B2" s="12" t="s">
        <v>31</v>
      </c>
      <c r="C2" s="12" t="s">
        <v>25</v>
      </c>
      <c r="D2" s="6">
        <v>61</v>
      </c>
      <c r="E2" s="6">
        <v>18</v>
      </c>
      <c r="F2" s="10">
        <f>IF(D2&lt;&gt;0,E2/D2,"")</f>
        <v>0.29508196721311475</v>
      </c>
    </row>
    <row r="3" spans="1:6" ht="19.5" customHeight="1">
      <c r="A3" s="14">
        <v>41736</v>
      </c>
      <c r="B3" s="12" t="s">
        <v>32</v>
      </c>
      <c r="C3" s="12" t="s">
        <v>25</v>
      </c>
      <c r="D3" s="6">
        <v>45</v>
      </c>
      <c r="E3" s="6">
        <v>12</v>
      </c>
      <c r="F3" s="10">
        <f aca="true" t="shared" si="0" ref="F3:F14">IF(D3&lt;&gt;0,E3/D3,"")</f>
        <v>0.26666666666666666</v>
      </c>
    </row>
    <row r="4" spans="1:6" ht="19.5" customHeight="1">
      <c r="A4" s="14">
        <v>41737</v>
      </c>
      <c r="B4" s="12" t="s">
        <v>33</v>
      </c>
      <c r="C4" s="12" t="s">
        <v>34</v>
      </c>
      <c r="D4" s="6">
        <v>64</v>
      </c>
      <c r="E4" s="6">
        <v>11</v>
      </c>
      <c r="F4" s="10">
        <f t="shared" si="0"/>
        <v>0.171875</v>
      </c>
    </row>
    <row r="5" spans="1:6" ht="19.5" customHeight="1">
      <c r="A5" s="14">
        <v>41738</v>
      </c>
      <c r="B5" s="12" t="s">
        <v>35</v>
      </c>
      <c r="C5" s="12" t="s">
        <v>25</v>
      </c>
      <c r="D5" s="6">
        <v>36</v>
      </c>
      <c r="E5" s="6">
        <v>8</v>
      </c>
      <c r="F5" s="10">
        <f t="shared" si="0"/>
        <v>0.2222222222222222</v>
      </c>
    </row>
    <row r="6" spans="1:6" ht="19.5" customHeight="1">
      <c r="A6" s="14">
        <v>41739</v>
      </c>
      <c r="B6" s="12" t="s">
        <v>36</v>
      </c>
      <c r="C6" s="12" t="s">
        <v>25</v>
      </c>
      <c r="D6" s="6">
        <v>47</v>
      </c>
      <c r="E6" s="6">
        <v>9</v>
      </c>
      <c r="F6" s="10">
        <f t="shared" si="0"/>
        <v>0.19148936170212766</v>
      </c>
    </row>
    <row r="7" spans="1:6" ht="19.5" customHeight="1">
      <c r="A7" s="14">
        <v>41743</v>
      </c>
      <c r="B7" s="12" t="s">
        <v>37</v>
      </c>
      <c r="C7" s="12" t="s">
        <v>38</v>
      </c>
      <c r="D7" s="6">
        <v>21</v>
      </c>
      <c r="E7" s="6">
        <v>4</v>
      </c>
      <c r="F7" s="10">
        <f t="shared" si="0"/>
        <v>0.19047619047619047</v>
      </c>
    </row>
    <row r="8" spans="1:6" ht="19.5" customHeight="1">
      <c r="A8" s="14">
        <v>41743</v>
      </c>
      <c r="B8" s="12" t="s">
        <v>39</v>
      </c>
      <c r="C8" s="12" t="s">
        <v>38</v>
      </c>
      <c r="D8" s="6">
        <v>9</v>
      </c>
      <c r="E8" s="6">
        <v>3</v>
      </c>
      <c r="F8" s="10">
        <f t="shared" si="0"/>
        <v>0.3333333333333333</v>
      </c>
    </row>
    <row r="9" spans="1:6" ht="19.5" customHeight="1">
      <c r="A9" s="14">
        <v>41744</v>
      </c>
      <c r="B9" s="12" t="s">
        <v>40</v>
      </c>
      <c r="C9" s="12" t="s">
        <v>25</v>
      </c>
      <c r="D9" s="6">
        <v>105</v>
      </c>
      <c r="E9" s="6">
        <v>17</v>
      </c>
      <c r="F9" s="10">
        <f t="shared" si="0"/>
        <v>0.1619047619047619</v>
      </c>
    </row>
    <row r="10" spans="1:6" ht="19.5" customHeight="1">
      <c r="A10" s="14">
        <v>41745</v>
      </c>
      <c r="B10" s="12" t="s">
        <v>41</v>
      </c>
      <c r="C10" s="12" t="s">
        <v>25</v>
      </c>
      <c r="D10" s="6">
        <v>17</v>
      </c>
      <c r="E10" s="6">
        <v>5</v>
      </c>
      <c r="F10" s="10">
        <f t="shared" si="0"/>
        <v>0.29411764705882354</v>
      </c>
    </row>
    <row r="11" spans="1:6" ht="19.5" customHeight="1">
      <c r="A11" s="14">
        <v>41752</v>
      </c>
      <c r="B11" s="12" t="s">
        <v>42</v>
      </c>
      <c r="C11" s="12" t="s">
        <v>25</v>
      </c>
      <c r="D11" s="6">
        <v>57</v>
      </c>
      <c r="E11" s="6">
        <v>5</v>
      </c>
      <c r="F11" s="10">
        <f t="shared" si="0"/>
        <v>0.08771929824561403</v>
      </c>
    </row>
    <row r="12" spans="1:6" ht="19.5" customHeight="1">
      <c r="A12" s="23">
        <v>41753</v>
      </c>
      <c r="B12" s="24" t="s">
        <v>43</v>
      </c>
      <c r="C12" s="24" t="s">
        <v>25</v>
      </c>
      <c r="D12" s="25">
        <v>55</v>
      </c>
      <c r="E12" s="25">
        <v>9</v>
      </c>
      <c r="F12" s="10">
        <f t="shared" si="0"/>
        <v>0.16363636363636364</v>
      </c>
    </row>
    <row r="13" spans="1:6" ht="19.5" customHeight="1" thickBot="1">
      <c r="A13" s="23" t="s">
        <v>44</v>
      </c>
      <c r="B13" s="24" t="s">
        <v>45</v>
      </c>
      <c r="C13" s="24"/>
      <c r="D13" s="25">
        <v>19</v>
      </c>
      <c r="E13" s="25">
        <v>5</v>
      </c>
      <c r="F13" s="10">
        <f t="shared" si="0"/>
        <v>0.2631578947368421</v>
      </c>
    </row>
    <row r="14" spans="1:6" ht="19.5" customHeight="1" thickBot="1">
      <c r="A14" s="38" t="s">
        <v>3</v>
      </c>
      <c r="B14" s="39"/>
      <c r="C14" s="16"/>
      <c r="D14" s="7">
        <f>SUM(D2:D13)</f>
        <v>536</v>
      </c>
      <c r="E14" s="7">
        <f>SUM(E2:E13)</f>
        <v>106</v>
      </c>
      <c r="F14" s="11">
        <f t="shared" si="0"/>
        <v>0.19776119402985073</v>
      </c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8" t="s">
        <v>3</v>
      </c>
      <c r="B7" s="39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41799</v>
      </c>
      <c r="B2" s="12" t="s">
        <v>46</v>
      </c>
      <c r="C2" s="12" t="s">
        <v>25</v>
      </c>
      <c r="D2" s="6">
        <v>49</v>
      </c>
      <c r="E2" s="6">
        <v>7</v>
      </c>
      <c r="F2" s="10">
        <f>IF(D2&lt;&gt;0,E2/D2,"")</f>
        <v>0.14285714285714285</v>
      </c>
    </row>
    <row r="3" spans="1:6" ht="19.5" customHeight="1">
      <c r="A3" s="14">
        <v>41802</v>
      </c>
      <c r="B3" s="12" t="s">
        <v>47</v>
      </c>
      <c r="C3" s="12" t="s">
        <v>25</v>
      </c>
      <c r="D3" s="6">
        <v>93</v>
      </c>
      <c r="E3" s="6">
        <v>16</v>
      </c>
      <c r="F3" s="10">
        <f>IF(D3&lt;&gt;0,E3/D3,"")</f>
        <v>0.17204301075268819</v>
      </c>
    </row>
    <row r="4" spans="1:6" ht="19.5" customHeight="1">
      <c r="A4" s="14">
        <v>41806</v>
      </c>
      <c r="B4" s="12" t="s">
        <v>48</v>
      </c>
      <c r="C4" s="12" t="s">
        <v>25</v>
      </c>
      <c r="D4" s="6">
        <v>79</v>
      </c>
      <c r="E4" s="6">
        <v>14</v>
      </c>
      <c r="F4" s="10">
        <f>IF(D4&lt;&gt;0,E4/D4,"")</f>
        <v>0.17721518987341772</v>
      </c>
    </row>
    <row r="5" spans="1:6" ht="19.5" customHeight="1">
      <c r="A5" s="14">
        <v>41807</v>
      </c>
      <c r="B5" s="12" t="s">
        <v>49</v>
      </c>
      <c r="C5" s="12" t="s">
        <v>21</v>
      </c>
      <c r="D5" s="6">
        <v>10</v>
      </c>
      <c r="E5" s="6">
        <v>3</v>
      </c>
      <c r="F5" s="10">
        <f>IF(D5&lt;&gt;0,E5/D5,"")</f>
        <v>0.3</v>
      </c>
    </row>
    <row r="6" spans="1:6" ht="19.5" customHeight="1" thickBot="1">
      <c r="A6" s="14">
        <v>41807</v>
      </c>
      <c r="B6" s="12" t="s">
        <v>50</v>
      </c>
      <c r="C6" s="12" t="s">
        <v>21</v>
      </c>
      <c r="D6" s="6">
        <v>8</v>
      </c>
      <c r="E6" s="6">
        <v>1</v>
      </c>
      <c r="F6" s="10">
        <f>IF(D6&lt;&gt;0,E6/D6,"")</f>
        <v>0.125</v>
      </c>
    </row>
    <row r="7" spans="1:6" ht="19.5" customHeight="1" thickBot="1">
      <c r="A7" s="38" t="s">
        <v>3</v>
      </c>
      <c r="B7" s="39"/>
      <c r="C7" s="16"/>
      <c r="D7" s="7">
        <f>SUM(D2:D6)</f>
        <v>239</v>
      </c>
      <c r="E7" s="7">
        <f>SUM(E2:E6)</f>
        <v>41</v>
      </c>
      <c r="F7" s="11">
        <f>IF(D7&lt;&gt;0,E7/D7,"")</f>
        <v>0.17154811715481172</v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41911</v>
      </c>
      <c r="B2" s="12" t="s">
        <v>7</v>
      </c>
      <c r="C2" s="12" t="s">
        <v>8</v>
      </c>
      <c r="D2" s="6">
        <v>59</v>
      </c>
      <c r="E2" s="6">
        <v>11</v>
      </c>
      <c r="F2" s="10">
        <f>IF(D2&lt;&gt;0,E2/D2,"")</f>
        <v>0.1864406779661017</v>
      </c>
    </row>
    <row r="3" spans="1:6" ht="19.5" customHeight="1" thickBot="1">
      <c r="A3" s="14">
        <v>41912</v>
      </c>
      <c r="B3" s="18" t="s">
        <v>9</v>
      </c>
      <c r="C3" s="12" t="s">
        <v>8</v>
      </c>
      <c r="D3" s="6">
        <v>46</v>
      </c>
      <c r="E3" s="6">
        <v>2</v>
      </c>
      <c r="F3" s="10">
        <f>IF(D3&lt;&gt;0,E3/D3,"")</f>
        <v>0.043478260869565216</v>
      </c>
    </row>
    <row r="4" spans="1:6" ht="19.5" customHeight="1" thickBot="1">
      <c r="A4" s="38" t="s">
        <v>3</v>
      </c>
      <c r="B4" s="39"/>
      <c r="C4" s="16"/>
      <c r="D4" s="7">
        <f>SUM(D2:D3)</f>
        <v>105</v>
      </c>
      <c r="E4" s="7">
        <f>SUM(E2:E3)</f>
        <v>13</v>
      </c>
      <c r="F4" s="11">
        <f>IF(D4&lt;&gt;0,E4/D4,"")</f>
        <v>0.12380952380952381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9">
        <v>41920</v>
      </c>
      <c r="B2" s="18" t="s">
        <v>10</v>
      </c>
      <c r="C2" s="12" t="s">
        <v>8</v>
      </c>
      <c r="D2" s="6">
        <v>40</v>
      </c>
      <c r="E2" s="6">
        <v>7</v>
      </c>
      <c r="F2" s="10">
        <f>IF(D2&lt;&gt;0,E2/D2,"")</f>
        <v>0.175</v>
      </c>
    </row>
    <row r="3" spans="1:6" ht="19.5" customHeight="1">
      <c r="A3" s="19">
        <v>41921</v>
      </c>
      <c r="B3" s="18" t="s">
        <v>11</v>
      </c>
      <c r="C3" s="12" t="s">
        <v>8</v>
      </c>
      <c r="D3" s="6">
        <v>41</v>
      </c>
      <c r="E3" s="6">
        <v>1</v>
      </c>
      <c r="F3" s="10">
        <f>IF(D3&lt;&gt;0,E3/D3,"")</f>
        <v>0.024390243902439025</v>
      </c>
    </row>
    <row r="4" spans="1:6" ht="19.5" customHeight="1" thickBot="1">
      <c r="A4" s="19">
        <v>41936</v>
      </c>
      <c r="B4" s="12" t="s">
        <v>12</v>
      </c>
      <c r="C4" s="12" t="s">
        <v>8</v>
      </c>
      <c r="D4" s="6">
        <v>53</v>
      </c>
      <c r="E4" s="6">
        <v>8</v>
      </c>
      <c r="F4" s="10">
        <f>IF(D4&lt;&gt;0,E4/D4,"")</f>
        <v>0.1509433962264151</v>
      </c>
    </row>
    <row r="5" spans="1:6" ht="19.5" customHeight="1" thickBot="1">
      <c r="A5" s="38" t="s">
        <v>3</v>
      </c>
      <c r="B5" s="39"/>
      <c r="C5" s="16"/>
      <c r="D5" s="7">
        <f>SUM(D2:D4)</f>
        <v>134</v>
      </c>
      <c r="E5" s="7">
        <f>SUM(E2:E4)</f>
        <v>16</v>
      </c>
      <c r="F5" s="11">
        <f>IF(D5&lt;&gt;0,E5/D5,"")</f>
        <v>0.11940298507462686</v>
      </c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2014-03-18T14:49:25Z</cp:lastPrinted>
  <dcterms:created xsi:type="dcterms:W3CDTF">2012-12-04T20:12:00Z</dcterms:created>
  <dcterms:modified xsi:type="dcterms:W3CDTF">2015-10-21T09:24:24Z</dcterms:modified>
  <cp:category/>
  <cp:version/>
  <cp:contentType/>
  <cp:contentStatus/>
</cp:coreProperties>
</file>